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date1904="1"/>
  <xr:revisionPtr revIDLastSave="0" documentId="8_{DBCBBD9D-A69D-4FD5-B143-ED868D96C323}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$75_ssf" sheetId="1" r:id="rId1"/>
    <sheet name="$95_ssf" sheetId="2" r:id="rId2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F22" i="2"/>
  <c r="E22" i="2"/>
  <c r="D22" i="2"/>
  <c r="C22" i="2"/>
  <c r="B22" i="2"/>
  <c r="B13" i="2"/>
  <c r="G11" i="2"/>
  <c r="G13" i="2" s="1"/>
  <c r="F11" i="2"/>
  <c r="F13" i="2" s="1"/>
  <c r="E11" i="2"/>
  <c r="E13" i="2" s="1"/>
  <c r="D11" i="2"/>
  <c r="D13" i="2" s="1"/>
  <c r="C11" i="2"/>
  <c r="C13" i="2" s="1"/>
  <c r="G8" i="2"/>
  <c r="G9" i="2" s="1"/>
  <c r="G14" i="2" s="1"/>
  <c r="F8" i="2"/>
  <c r="F9" i="2" s="1"/>
  <c r="F14" i="2" s="1"/>
  <c r="E8" i="2"/>
  <c r="E9" i="2" s="1"/>
  <c r="E14" i="2" s="1"/>
  <c r="D8" i="2"/>
  <c r="D9" i="2" s="1"/>
  <c r="D14" i="2" s="1"/>
  <c r="C8" i="2"/>
  <c r="C9" i="2" s="1"/>
  <c r="C14" i="2" s="1"/>
  <c r="B8" i="2"/>
  <c r="B9" i="2" s="1"/>
  <c r="B14" i="2" s="1"/>
  <c r="G22" i="1"/>
  <c r="F22" i="1"/>
  <c r="E22" i="1"/>
  <c r="D22" i="1"/>
  <c r="C22" i="1"/>
  <c r="B22" i="1"/>
  <c r="G13" i="1"/>
  <c r="F13" i="1"/>
  <c r="E13" i="1"/>
  <c r="D13" i="1"/>
  <c r="C13" i="1"/>
  <c r="B13" i="1"/>
  <c r="G8" i="1"/>
  <c r="G9" i="1" s="1"/>
  <c r="G14" i="1" s="1"/>
  <c r="F8" i="1"/>
  <c r="F9" i="1" s="1"/>
  <c r="F14" i="1" s="1"/>
  <c r="E8" i="1"/>
  <c r="E9" i="1" s="1"/>
  <c r="E14" i="1" s="1"/>
  <c r="D8" i="1"/>
  <c r="D9" i="1" s="1"/>
  <c r="D14" i="1" s="1"/>
  <c r="C8" i="1"/>
  <c r="C9" i="1" s="1"/>
  <c r="C14" i="1" s="1"/>
  <c r="B8" i="1"/>
  <c r="B9" i="1" s="1"/>
  <c r="B14" i="1" s="1"/>
  <c r="B24" i="1" l="1"/>
  <c r="B18" i="1"/>
  <c r="B17" i="1"/>
  <c r="C24" i="1"/>
  <c r="C18" i="1"/>
  <c r="C17" i="1"/>
  <c r="D24" i="1"/>
  <c r="D18" i="1"/>
  <c r="D17" i="1"/>
  <c r="E24" i="1"/>
  <c r="E18" i="1"/>
  <c r="E17" i="1"/>
  <c r="F24" i="1"/>
  <c r="F18" i="1"/>
  <c r="F17" i="1"/>
  <c r="G24" i="1"/>
  <c r="G18" i="1"/>
  <c r="G17" i="1"/>
  <c r="B24" i="2"/>
  <c r="B18" i="2"/>
  <c r="B17" i="2"/>
  <c r="C24" i="2"/>
  <c r="C18" i="2"/>
  <c r="C17" i="2"/>
  <c r="D24" i="2"/>
  <c r="D18" i="2"/>
  <c r="D17" i="2"/>
  <c r="E24" i="2"/>
  <c r="E18" i="2"/>
  <c r="E17" i="2"/>
  <c r="F24" i="2"/>
  <c r="F18" i="2"/>
  <c r="F17" i="2"/>
  <c r="G24" i="2"/>
  <c r="G18" i="2"/>
  <c r="G17" i="2"/>
</calcChain>
</file>

<file path=xl/sharedStrings.xml><?xml version="1.0" encoding="utf-8"?>
<sst xmlns="http://schemas.openxmlformats.org/spreadsheetml/2006/main" count="41" uniqueCount="18">
  <si>
    <t>How Many Books?</t>
  </si>
  <si>
    <t>Estimates for Bookstore Start-ups</t>
  </si>
  <si>
    <t xml:space="preserve"> </t>
  </si>
  <si>
    <t>Total Square Footage</t>
  </si>
  <si>
    <t xml:space="preserve">Less 15% non-selling space </t>
  </si>
  <si>
    <t>Selling Square Feet (ssf)</t>
  </si>
  <si>
    <t>Inventory Investment / ssf</t>
  </si>
  <si>
    <t>% of Inventory Non-Book Items</t>
  </si>
  <si>
    <t>Book Inventory Investment/ssf</t>
  </si>
  <si>
    <t>Total Inventory Budget for Books</t>
  </si>
  <si>
    <t>HOW MANY BOOKS?</t>
  </si>
  <si>
    <t xml:space="preserve">   @ $11 per volume</t>
  </si>
  <si>
    <t xml:space="preserve">   @ $12 per volume</t>
  </si>
  <si>
    <t>ESTIMATED SALES</t>
  </si>
  <si>
    <t xml:space="preserve">  1) Sales / ssf Approach *</t>
  </si>
  <si>
    <t xml:space="preserve">  Annual Sales</t>
  </si>
  <si>
    <t xml:space="preserve">  2) Inventory Turns Approach **</t>
  </si>
  <si>
    <t>Annual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</si>
</sst>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0"/>
    <numFmt numFmtId="165" formatCode="#,##0%"/>
    <numFmt numFmtId="166" formatCode="&quot;$&quot;#,##0"/>
    <numFmt numFmtId="167" formatCode="0.0"/>
  </numFmts>
  <fonts count="4">
    <font>
      <sz val="10"/>
      <color indexed="8"/>
      <name val="Helvetica"/>
    </font>
    <font>
      <b/>
      <sz val="14"/>
      <color indexed="8"/>
      <name val="Helvetica"/>
    </font>
    <font>
      <b/>
      <sz val="10"/>
      <color indexed="8"/>
      <name val="Helvetica"/>
    </font>
    <font>
      <b/>
      <u/>
      <sz val="10"/>
      <color indexed="8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0" fillId="3" borderId="2" xfId="0" applyFont="1" applyFill="1" applyBorder="1" applyAlignment="1">
      <alignment vertical="top" wrapText="1"/>
    </xf>
    <xf numFmtId="49" fontId="2" fillId="4" borderId="3" xfId="0" applyNumberFormat="1" applyFont="1" applyFill="1" applyBorder="1" applyAlignment="1">
      <alignment vertical="top" wrapText="1"/>
    </xf>
    <xf numFmtId="0" fontId="0" fillId="3" borderId="4" xfId="0" applyNumberFormat="1" applyFont="1" applyFill="1" applyBorder="1" applyAlignment="1">
      <alignment vertical="top" wrapText="1"/>
    </xf>
    <xf numFmtId="0" fontId="0" fillId="3" borderId="5" xfId="0" applyNumberFormat="1" applyFont="1" applyFill="1" applyBorder="1" applyAlignment="1">
      <alignment vertical="top" wrapText="1"/>
    </xf>
    <xf numFmtId="0" fontId="0" fillId="3" borderId="6" xfId="0" applyFont="1" applyFill="1" applyBorder="1" applyAlignment="1">
      <alignment vertical="top" wrapText="1"/>
    </xf>
    <xf numFmtId="49" fontId="0" fillId="4" borderId="7" xfId="0" applyNumberFormat="1" applyFont="1" applyFill="1" applyBorder="1" applyAlignment="1">
      <alignment vertical="top" wrapText="1"/>
    </xf>
    <xf numFmtId="0" fontId="0" fillId="3" borderId="8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vertical="top" wrapText="1"/>
    </xf>
    <xf numFmtId="49" fontId="2" fillId="4" borderId="7" xfId="0" applyNumberFormat="1" applyFont="1" applyFill="1" applyBorder="1" applyAlignment="1">
      <alignment vertical="top" wrapText="1"/>
    </xf>
    <xf numFmtId="3" fontId="3" fillId="3" borderId="8" xfId="0" applyNumberFormat="1" applyFont="1" applyFill="1" applyBorder="1" applyAlignment="1">
      <alignment horizontal="center" vertical="top" wrapText="1"/>
    </xf>
    <xf numFmtId="3" fontId="3" fillId="3" borderId="9" xfId="0" applyNumberFormat="1" applyFont="1" applyFill="1" applyBorder="1" applyAlignment="1">
      <alignment horizontal="center" vertical="top" wrapText="1"/>
    </xf>
    <xf numFmtId="164" fontId="0" fillId="3" borderId="8" xfId="0" applyNumberFormat="1" applyFont="1" applyFill="1" applyBorder="1" applyAlignment="1">
      <alignment vertical="top" wrapText="1"/>
    </xf>
    <xf numFmtId="164" fontId="0" fillId="3" borderId="9" xfId="0" applyNumberFormat="1" applyFont="1" applyFill="1" applyBorder="1" applyAlignment="1">
      <alignment vertical="top" wrapText="1"/>
    </xf>
    <xf numFmtId="165" fontId="0" fillId="3" borderId="8" xfId="0" applyNumberFormat="1" applyFont="1" applyFill="1" applyBorder="1" applyAlignment="1">
      <alignment vertical="top" wrapText="1"/>
    </xf>
    <xf numFmtId="165" fontId="0" fillId="3" borderId="9" xfId="0" applyNumberFormat="1" applyFont="1" applyFill="1" applyBorder="1" applyAlignment="1">
      <alignment vertical="top" wrapText="1"/>
    </xf>
    <xf numFmtId="166" fontId="0" fillId="3" borderId="8" xfId="0" applyNumberFormat="1" applyFont="1" applyFill="1" applyBorder="1" applyAlignment="1">
      <alignment vertical="top" wrapText="1"/>
    </xf>
    <xf numFmtId="166" fontId="0" fillId="3" borderId="9" xfId="0" applyNumberFormat="1" applyFont="1" applyFill="1" applyBorder="1" applyAlignment="1">
      <alignment vertical="top" wrapText="1"/>
    </xf>
    <xf numFmtId="49" fontId="0" fillId="3" borderId="8" xfId="0" applyNumberFormat="1" applyFont="1" applyFill="1" applyBorder="1" applyAlignment="1">
      <alignment vertical="top" wrapText="1"/>
    </xf>
    <xf numFmtId="49" fontId="2" fillId="5" borderId="7" xfId="0" applyNumberFormat="1" applyFont="1" applyFill="1" applyBorder="1" applyAlignment="1">
      <alignment vertical="top" wrapText="1"/>
    </xf>
    <xf numFmtId="0" fontId="0" fillId="5" borderId="8" xfId="0" applyNumberFormat="1" applyFont="1" applyFill="1" applyBorder="1" applyAlignment="1">
      <alignment vertical="top" wrapText="1"/>
    </xf>
    <xf numFmtId="0" fontId="0" fillId="5" borderId="9" xfId="0" applyNumberFormat="1" applyFont="1" applyFill="1" applyBorder="1" applyAlignment="1">
      <alignment vertical="top" wrapText="1"/>
    </xf>
    <xf numFmtId="3" fontId="2" fillId="5" borderId="8" xfId="0" applyNumberFormat="1" applyFont="1" applyFill="1" applyBorder="1" applyAlignment="1">
      <alignment vertical="top" wrapText="1"/>
    </xf>
    <xf numFmtId="3" fontId="2" fillId="5" borderId="9" xfId="0" applyNumberFormat="1" applyFont="1" applyFill="1" applyBorder="1" applyAlignment="1">
      <alignment vertical="top" wrapText="1"/>
    </xf>
    <xf numFmtId="49" fontId="2" fillId="4" borderId="7" xfId="0" applyNumberFormat="1" applyFont="1" applyFill="1" applyBorder="1" applyAlignment="1">
      <alignment horizontal="right" vertical="top" wrapText="1"/>
    </xf>
    <xf numFmtId="167" fontId="0" fillId="3" borderId="8" xfId="0" applyNumberFormat="1" applyFont="1" applyFill="1" applyBorder="1" applyAlignment="1">
      <alignment vertical="top" wrapText="1"/>
    </xf>
    <xf numFmtId="167" fontId="0" fillId="3" borderId="9" xfId="0" applyNumberFormat="1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12" xfId="0" applyFont="1" applyFill="1" applyBorder="1" applyAlignment="1">
      <alignment vertical="top" wrapText="1"/>
    </xf>
    <xf numFmtId="0" fontId="0" fillId="3" borderId="13" xfId="0" applyFont="1" applyFill="1" applyBorder="1" applyAlignment="1">
      <alignment vertical="top" wrapText="1"/>
    </xf>
    <xf numFmtId="0" fontId="0" fillId="3" borderId="14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top" wrapText="1"/>
    </xf>
    <xf numFmtId="0" fontId="0" fillId="3" borderId="16" xfId="0" applyFont="1" applyFill="1" applyBorder="1" applyAlignment="1">
      <alignment vertical="top" wrapText="1"/>
    </xf>
    <xf numFmtId="0" fontId="0" fillId="3" borderId="17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3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AAAAAA"/>
      <rgbColor rgb="FFDBDBDB"/>
      <rgbColor rgb="FFFFE061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730050</xdr:colOff>
      <xdr:row>1</xdr:row>
      <xdr:rowOff>163194</xdr:rowOff>
    </xdr:from>
    <xdr:to>
      <xdr:col>6</xdr:col>
      <xdr:colOff>118726</xdr:colOff>
      <xdr:row>4</xdr:row>
      <xdr:rowOff>71754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03350" y="487679"/>
          <a:ext cx="3173277" cy="686436"/>
        </a:xfrm>
        <a:prstGeom prst="rect">
          <a:avLst/>
        </a:prstGeom>
        <a:solidFill>
          <a:srgbClr val="FFC072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Use this spreadsheet to gauge how many books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space can fit and how much it can produce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 sales using two retail metrics noted below.</a:t>
          </a:r>
        </a:p>
      </xdr:txBody>
    </xdr:sp>
    <xdr:clientData/>
  </xdr:twoCellAnchor>
  <xdr:twoCellAnchor>
    <xdr:from>
      <xdr:col>0</xdr:col>
      <xdr:colOff>0</xdr:colOff>
      <xdr:row>24</xdr:row>
      <xdr:rowOff>93344</xdr:rowOff>
    </xdr:from>
    <xdr:to>
      <xdr:col>4</xdr:col>
      <xdr:colOff>673596</xdr:colOff>
      <xdr:row>27</xdr:row>
      <xdr:rowOff>225424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-19050" y="6364605"/>
          <a:ext cx="5232897" cy="8178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Estimates are based on bookstore industry metrics reported by the 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American Bookseller Association’s ABACUS Financial Survey of Independent Bookstores.</a:t>
          </a:r>
        </a:p>
        <a:p>
          <a:pPr marL="138544" marR="0" indent="-138544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*"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Sales per selling square foot can range from $225 to $350 for start-ups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** Inventory Turns for start-ups can range from 2.0 to 3.5</a:t>
          </a:r>
        </a:p>
      </xdr:txBody>
    </xdr:sp>
    <xdr:clientData/>
  </xdr:twoCellAnchor>
  <xdr:twoCellAnchor>
    <xdr:from>
      <xdr:col>2</xdr:col>
      <xdr:colOff>552482</xdr:colOff>
      <xdr:row>27</xdr:row>
      <xdr:rowOff>225422</xdr:rowOff>
    </xdr:from>
    <xdr:to>
      <xdr:col>7</xdr:col>
      <xdr:colOff>2222</xdr:colOff>
      <xdr:row>32</xdr:row>
      <xdr:rowOff>35482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82" y="7182483"/>
          <a:ext cx="3221641" cy="9530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730051</xdr:colOff>
      <xdr:row>1</xdr:row>
      <xdr:rowOff>163194</xdr:rowOff>
    </xdr:from>
    <xdr:to>
      <xdr:col>6</xdr:col>
      <xdr:colOff>118727</xdr:colOff>
      <xdr:row>4</xdr:row>
      <xdr:rowOff>71754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03350" y="487679"/>
          <a:ext cx="3173278" cy="686436"/>
        </a:xfrm>
        <a:prstGeom prst="rect">
          <a:avLst/>
        </a:prstGeom>
        <a:solidFill>
          <a:srgbClr val="FFC072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Use this spreadsheet to gauge how many books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space can fit and how much it can produce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 sales using two retail metrics noted below.</a:t>
          </a:r>
        </a:p>
      </xdr:txBody>
    </xdr:sp>
    <xdr:clientData/>
  </xdr:twoCellAnchor>
  <xdr:twoCellAnchor>
    <xdr:from>
      <xdr:col>0</xdr:col>
      <xdr:colOff>0</xdr:colOff>
      <xdr:row>24</xdr:row>
      <xdr:rowOff>93344</xdr:rowOff>
    </xdr:from>
    <xdr:to>
      <xdr:col>4</xdr:col>
      <xdr:colOff>673596</xdr:colOff>
      <xdr:row>27</xdr:row>
      <xdr:rowOff>225424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-19050" y="6364605"/>
          <a:ext cx="5232897" cy="8178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Estimates are based on bookstore industry metrics reported by the </a:t>
          </a:r>
          <a:b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</a:b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American Bookseller Association’s ABACUS Financial Survey of Independent Bookstores.</a:t>
          </a:r>
        </a:p>
        <a:p>
          <a:pPr marL="138544" marR="0" indent="-138544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*"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Sales per selling square foot can range from $225 to $350 for start-ups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** Inventory Turns for start-ups can range from 2.0 to 3.5</a:t>
          </a:r>
        </a:p>
      </xdr:txBody>
    </xdr:sp>
    <xdr:clientData/>
  </xdr:twoCellAnchor>
  <xdr:twoCellAnchor>
    <xdr:from>
      <xdr:col>2</xdr:col>
      <xdr:colOff>552482</xdr:colOff>
      <xdr:row>27</xdr:row>
      <xdr:rowOff>225422</xdr:rowOff>
    </xdr:from>
    <xdr:to>
      <xdr:col>7</xdr:col>
      <xdr:colOff>2222</xdr:colOff>
      <xdr:row>32</xdr:row>
      <xdr:rowOff>35482</xdr:rowOff>
    </xdr:to>
    <xdr:pic>
      <xdr:nvPicPr>
        <xdr:cNvPr id="8" name="image1.jpe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82" y="7182483"/>
          <a:ext cx="3221641" cy="9530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3"/>
  <sheetViews>
    <sheetView showGridLines="0" tabSelected="1" workbookViewId="0"/>
  </sheetViews>
  <sheetFormatPr defaultColWidth="16.28515625" defaultRowHeight="18" customHeight="1"/>
  <cols>
    <col min="1" max="1" width="29.85546875" style="1" customWidth="1"/>
    <col min="2" max="2" width="10.140625" style="1" customWidth="1"/>
    <col min="3" max="3" width="10" style="1" customWidth="1"/>
    <col min="4" max="6" width="9.85546875" style="1" customWidth="1"/>
    <col min="7" max="7" width="10" style="1" customWidth="1"/>
    <col min="8" max="256" width="16.28515625" style="1" customWidth="1"/>
  </cols>
  <sheetData>
    <row r="1" spans="1:8" ht="25.5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20.65" customHeight="1">
      <c r="A2" s="5" t="s">
        <v>1</v>
      </c>
      <c r="B2" s="6"/>
      <c r="C2" s="7"/>
      <c r="D2" s="7"/>
      <c r="E2" s="7"/>
      <c r="F2" s="7"/>
      <c r="G2" s="7"/>
      <c r="H2" s="8"/>
    </row>
    <row r="3" spans="1:8" ht="20.45" customHeight="1">
      <c r="A3" s="9" t="s">
        <v>2</v>
      </c>
      <c r="B3" s="10"/>
      <c r="C3" s="11"/>
      <c r="D3" s="11"/>
      <c r="E3" s="11"/>
      <c r="F3" s="11"/>
      <c r="G3" s="11"/>
      <c r="H3" s="8"/>
    </row>
    <row r="4" spans="1:8" ht="20.45" customHeight="1">
      <c r="A4" s="9" t="s">
        <v>2</v>
      </c>
      <c r="B4" s="10"/>
      <c r="C4" s="11"/>
      <c r="D4" s="11"/>
      <c r="E4" s="11"/>
      <c r="F4" s="11"/>
      <c r="G4" s="11"/>
      <c r="H4" s="8"/>
    </row>
    <row r="5" spans="1:8" ht="20.45" customHeight="1">
      <c r="A5" s="12"/>
      <c r="B5" s="10"/>
      <c r="C5" s="11"/>
      <c r="D5" s="11"/>
      <c r="E5" s="11"/>
      <c r="F5" s="11"/>
      <c r="G5" s="11"/>
      <c r="H5" s="8"/>
    </row>
    <row r="6" spans="1:8" ht="20.45" customHeight="1">
      <c r="A6" s="13" t="s">
        <v>3</v>
      </c>
      <c r="B6" s="14">
        <v>1200</v>
      </c>
      <c r="C6" s="15">
        <v>1500</v>
      </c>
      <c r="D6" s="15">
        <v>2000</v>
      </c>
      <c r="E6" s="15">
        <v>2500</v>
      </c>
      <c r="F6" s="15">
        <v>3000</v>
      </c>
      <c r="G6" s="15">
        <v>3500</v>
      </c>
      <c r="H6" s="8"/>
    </row>
    <row r="7" spans="1:8" ht="20.45" customHeight="1">
      <c r="A7" s="13"/>
      <c r="B7" s="10"/>
      <c r="C7" s="11"/>
      <c r="D7" s="11"/>
      <c r="E7" s="11"/>
      <c r="F7" s="11"/>
      <c r="G7" s="11"/>
      <c r="H7" s="8"/>
    </row>
    <row r="8" spans="1:8" ht="20.45" customHeight="1">
      <c r="A8" s="13" t="s">
        <v>4</v>
      </c>
      <c r="B8" s="10">
        <f>(B6*0.15)</f>
        <v>180</v>
      </c>
      <c r="C8" s="11">
        <f>(C6*0.15)</f>
        <v>225</v>
      </c>
      <c r="D8" s="11">
        <f>(D6*0.15)</f>
        <v>300</v>
      </c>
      <c r="E8" s="11">
        <f>(E6*0.15)</f>
        <v>375</v>
      </c>
      <c r="F8" s="11">
        <f>(F6*0.15)</f>
        <v>450</v>
      </c>
      <c r="G8" s="11">
        <f>(G6*0.15)</f>
        <v>525</v>
      </c>
      <c r="H8" s="8"/>
    </row>
    <row r="9" spans="1:8" ht="20.45" customHeight="1">
      <c r="A9" s="13" t="s">
        <v>5</v>
      </c>
      <c r="B9" s="10">
        <f>(B6-B8)</f>
        <v>1020</v>
      </c>
      <c r="C9" s="11">
        <f>(C6-C8)</f>
        <v>1275</v>
      </c>
      <c r="D9" s="11">
        <f>(D6-D8)</f>
        <v>1700</v>
      </c>
      <c r="E9" s="11">
        <f>(E6-E8)</f>
        <v>2125</v>
      </c>
      <c r="F9" s="11">
        <f>(F6-F8)</f>
        <v>2550</v>
      </c>
      <c r="G9" s="11">
        <f>(G6-G8)</f>
        <v>2975</v>
      </c>
      <c r="H9" s="8"/>
    </row>
    <row r="10" spans="1:8" ht="20.45" customHeight="1">
      <c r="A10" s="12"/>
      <c r="B10" s="10"/>
      <c r="C10" s="11"/>
      <c r="D10" s="11"/>
      <c r="E10" s="11"/>
      <c r="F10" s="11"/>
      <c r="G10" s="11"/>
      <c r="H10" s="8"/>
    </row>
    <row r="11" spans="1:8" ht="20.45" customHeight="1">
      <c r="A11" s="13" t="s">
        <v>6</v>
      </c>
      <c r="B11" s="16">
        <v>75</v>
      </c>
      <c r="C11" s="17">
        <v>75</v>
      </c>
      <c r="D11" s="17">
        <v>75</v>
      </c>
      <c r="E11" s="17">
        <v>75</v>
      </c>
      <c r="F11" s="17">
        <v>75</v>
      </c>
      <c r="G11" s="17">
        <v>75</v>
      </c>
      <c r="H11" s="8"/>
    </row>
    <row r="12" spans="1:8" ht="20.45" customHeight="1">
      <c r="A12" s="13" t="s">
        <v>7</v>
      </c>
      <c r="B12" s="18">
        <v>0.2</v>
      </c>
      <c r="C12" s="19">
        <v>0.2</v>
      </c>
      <c r="D12" s="19">
        <v>0.2</v>
      </c>
      <c r="E12" s="19">
        <v>0.2</v>
      </c>
      <c r="F12" s="19">
        <v>0.2</v>
      </c>
      <c r="G12" s="19">
        <v>0.2</v>
      </c>
      <c r="H12" s="8"/>
    </row>
    <row r="13" spans="1:8" ht="20.45" customHeight="1">
      <c r="A13" s="13" t="s">
        <v>8</v>
      </c>
      <c r="B13" s="20">
        <f>(B11*(1-B12))</f>
        <v>60</v>
      </c>
      <c r="C13" s="21">
        <f>(C11*(1-C12))</f>
        <v>60</v>
      </c>
      <c r="D13" s="21">
        <f>(D11*(1-D12))</f>
        <v>60</v>
      </c>
      <c r="E13" s="21">
        <f>(E11*(1-E12))</f>
        <v>60</v>
      </c>
      <c r="F13" s="21">
        <f>(F11*(1-F12))</f>
        <v>60</v>
      </c>
      <c r="G13" s="21">
        <f>(G11*(1-G12))</f>
        <v>60</v>
      </c>
      <c r="H13" s="8"/>
    </row>
    <row r="14" spans="1:8" ht="20.45" customHeight="1">
      <c r="A14" s="13" t="s">
        <v>9</v>
      </c>
      <c r="B14" s="20">
        <f>(B9*B13)</f>
        <v>61200</v>
      </c>
      <c r="C14" s="21">
        <f>(C9*C13)</f>
        <v>76500</v>
      </c>
      <c r="D14" s="21">
        <f>(D9*D13)</f>
        <v>102000</v>
      </c>
      <c r="E14" s="21">
        <f>(E9*E13)</f>
        <v>127500</v>
      </c>
      <c r="F14" s="21">
        <f>(F9*F13)</f>
        <v>153000</v>
      </c>
      <c r="G14" s="21">
        <f>(G9*G13)</f>
        <v>178500</v>
      </c>
      <c r="H14" s="8"/>
    </row>
    <row r="15" spans="1:8" ht="20.45" customHeight="1">
      <c r="A15" s="12"/>
      <c r="B15" s="22" t="s">
        <v>2</v>
      </c>
      <c r="C15" s="11"/>
      <c r="D15" s="11"/>
      <c r="E15" s="11"/>
      <c r="F15" s="11"/>
      <c r="G15" s="11"/>
      <c r="H15" s="8"/>
    </row>
    <row r="16" spans="1:8" ht="20.45" customHeight="1">
      <c r="A16" s="23" t="s">
        <v>10</v>
      </c>
      <c r="B16" s="24"/>
      <c r="C16" s="25"/>
      <c r="D16" s="25"/>
      <c r="E16" s="25"/>
      <c r="F16" s="25"/>
      <c r="G16" s="25"/>
      <c r="H16" s="8"/>
    </row>
    <row r="17" spans="1:8" ht="20.45" customHeight="1">
      <c r="A17" s="23" t="s">
        <v>11</v>
      </c>
      <c r="B17" s="26">
        <f>(B14/11)</f>
        <v>5563.636363636364</v>
      </c>
      <c r="C17" s="27">
        <f>(C14/11)</f>
        <v>6954.545454545455</v>
      </c>
      <c r="D17" s="27">
        <f>(D14/11)</f>
        <v>9272.7272727272721</v>
      </c>
      <c r="E17" s="27">
        <f>(E14/11)</f>
        <v>11590.90909090909</v>
      </c>
      <c r="F17" s="27">
        <f>(F14/11)</f>
        <v>13909.09090909091</v>
      </c>
      <c r="G17" s="27">
        <f>(G14/11)</f>
        <v>16227.272727272728</v>
      </c>
      <c r="H17" s="8"/>
    </row>
    <row r="18" spans="1:8" ht="20.45" customHeight="1">
      <c r="A18" s="23" t="s">
        <v>12</v>
      </c>
      <c r="B18" s="26">
        <f>(B14/12)</f>
        <v>5100</v>
      </c>
      <c r="C18" s="27">
        <f>(C14/12)</f>
        <v>6375</v>
      </c>
      <c r="D18" s="27">
        <f>(D14/12)</f>
        <v>8500</v>
      </c>
      <c r="E18" s="27">
        <f>(E14/12)</f>
        <v>10625</v>
      </c>
      <c r="F18" s="27">
        <f>(F14/12)</f>
        <v>12750</v>
      </c>
      <c r="G18" s="27">
        <f>(G14/12)</f>
        <v>14875</v>
      </c>
      <c r="H18" s="8"/>
    </row>
    <row r="19" spans="1:8" ht="20.45" customHeight="1">
      <c r="A19" s="12"/>
      <c r="B19" s="10"/>
      <c r="C19" s="11"/>
      <c r="D19" s="11"/>
      <c r="E19" s="11"/>
      <c r="F19" s="11"/>
      <c r="G19" s="11"/>
      <c r="H19" s="8"/>
    </row>
    <row r="20" spans="1:8" ht="20.45" customHeight="1">
      <c r="A20" s="13" t="s">
        <v>13</v>
      </c>
      <c r="B20" s="10"/>
      <c r="C20" s="11"/>
      <c r="D20" s="11"/>
      <c r="E20" s="11"/>
      <c r="F20" s="11"/>
      <c r="G20" s="11"/>
      <c r="H20" s="8"/>
    </row>
    <row r="21" spans="1:8" ht="20.45" customHeight="1">
      <c r="A21" s="13" t="s">
        <v>14</v>
      </c>
      <c r="B21" s="16">
        <v>300</v>
      </c>
      <c r="C21" s="17">
        <v>300</v>
      </c>
      <c r="D21" s="17">
        <v>300</v>
      </c>
      <c r="E21" s="17">
        <v>300</v>
      </c>
      <c r="F21" s="17">
        <v>300</v>
      </c>
      <c r="G21" s="17">
        <v>300</v>
      </c>
      <c r="H21" s="8"/>
    </row>
    <row r="22" spans="1:8" ht="20.45" customHeight="1">
      <c r="A22" s="28" t="s">
        <v>15</v>
      </c>
      <c r="B22" s="20">
        <f>(B6*B21)</f>
        <v>360000</v>
      </c>
      <c r="C22" s="21">
        <f>(C6*C21)</f>
        <v>450000</v>
      </c>
      <c r="D22" s="21">
        <f>(D6*D21)</f>
        <v>600000</v>
      </c>
      <c r="E22" s="21">
        <f>(E6*E21)</f>
        <v>750000</v>
      </c>
      <c r="F22" s="21">
        <f>(F6*F21)</f>
        <v>900000</v>
      </c>
      <c r="G22" s="21">
        <f>(G6*G21)</f>
        <v>1050000</v>
      </c>
      <c r="H22" s="8"/>
    </row>
    <row r="23" spans="1:8" ht="20.45" customHeight="1">
      <c r="A23" s="13" t="s">
        <v>16</v>
      </c>
      <c r="B23" s="29">
        <v>3</v>
      </c>
      <c r="C23" s="30">
        <v>3</v>
      </c>
      <c r="D23" s="30">
        <v>3</v>
      </c>
      <c r="E23" s="30">
        <v>3</v>
      </c>
      <c r="F23" s="30">
        <v>3</v>
      </c>
      <c r="G23" s="30">
        <v>3</v>
      </c>
      <c r="H23" s="8"/>
    </row>
    <row r="24" spans="1:8" ht="20.45" customHeight="1">
      <c r="A24" s="28" t="s">
        <v>17</v>
      </c>
      <c r="B24" s="20">
        <f>(B14/0.56)*B23</f>
        <v>327857.14285714284</v>
      </c>
      <c r="C24" s="21">
        <f>(C14/0.56)*C23</f>
        <v>409821.42857142852</v>
      </c>
      <c r="D24" s="21">
        <f>(D14/0.56)*D23</f>
        <v>546428.57142857136</v>
      </c>
      <c r="E24" s="21">
        <f>(E14/0.56)*E23</f>
        <v>683035.71428571432</v>
      </c>
      <c r="F24" s="21">
        <f>(F14/0.56)*F23</f>
        <v>819642.85714285704</v>
      </c>
      <c r="G24" s="21">
        <f>(G14/0.56)*G23</f>
        <v>956249.99999999977</v>
      </c>
      <c r="H24" s="8"/>
    </row>
    <row r="25" spans="1:8" ht="18" customHeight="1">
      <c r="A25" s="31"/>
      <c r="B25" s="32"/>
      <c r="C25" s="32"/>
      <c r="D25" s="32"/>
      <c r="E25" s="32"/>
      <c r="F25" s="32"/>
      <c r="G25" s="32"/>
      <c r="H25" s="33"/>
    </row>
    <row r="26" spans="1:8" ht="18" customHeight="1">
      <c r="A26" s="34"/>
      <c r="B26" s="35"/>
      <c r="C26" s="35"/>
      <c r="D26" s="35"/>
      <c r="E26" s="35"/>
      <c r="F26" s="35"/>
      <c r="G26" s="35"/>
      <c r="H26" s="33"/>
    </row>
    <row r="27" spans="1:8" ht="18" customHeight="1">
      <c r="A27" s="34"/>
      <c r="B27" s="35"/>
      <c r="C27" s="35"/>
      <c r="D27" s="35"/>
      <c r="E27" s="35"/>
      <c r="F27" s="35"/>
      <c r="G27" s="35"/>
      <c r="H27" s="33"/>
    </row>
    <row r="28" spans="1:8" ht="18" customHeight="1">
      <c r="A28" s="34"/>
      <c r="B28" s="35"/>
      <c r="C28" s="35"/>
      <c r="D28" s="35"/>
      <c r="E28" s="35"/>
      <c r="F28" s="35"/>
      <c r="G28" s="35"/>
      <c r="H28" s="33"/>
    </row>
    <row r="29" spans="1:8" ht="18" customHeight="1">
      <c r="A29" s="34"/>
      <c r="B29" s="35"/>
      <c r="C29" s="35"/>
      <c r="D29" s="35"/>
      <c r="E29" s="35"/>
      <c r="F29" s="35"/>
      <c r="G29" s="35"/>
      <c r="H29" s="33"/>
    </row>
    <row r="30" spans="1:8" ht="18" customHeight="1">
      <c r="A30" s="34"/>
      <c r="B30" s="35"/>
      <c r="C30" s="35"/>
      <c r="D30" s="35"/>
      <c r="E30" s="35"/>
      <c r="F30" s="35"/>
      <c r="G30" s="35"/>
      <c r="H30" s="33"/>
    </row>
    <row r="31" spans="1:8" ht="18" customHeight="1">
      <c r="A31" s="34"/>
      <c r="B31" s="35"/>
      <c r="C31" s="35"/>
      <c r="D31" s="35"/>
      <c r="E31" s="35"/>
      <c r="F31" s="35"/>
      <c r="G31" s="35"/>
      <c r="H31" s="33"/>
    </row>
    <row r="32" spans="1:8" ht="18" customHeight="1">
      <c r="A32" s="34"/>
      <c r="B32" s="35"/>
      <c r="C32" s="35"/>
      <c r="D32" s="35"/>
      <c r="E32" s="35"/>
      <c r="F32" s="35"/>
      <c r="G32" s="35"/>
      <c r="H32" s="33"/>
    </row>
    <row r="33" spans="1:8" ht="18" customHeight="1">
      <c r="A33" s="36"/>
      <c r="B33" s="37"/>
      <c r="C33" s="37"/>
      <c r="D33" s="37"/>
      <c r="E33" s="37"/>
      <c r="F33" s="37"/>
      <c r="G33" s="37"/>
      <c r="H33" s="38"/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33"/>
  <sheetViews>
    <sheetView showGridLines="0" workbookViewId="0"/>
  </sheetViews>
  <sheetFormatPr defaultColWidth="16.28515625" defaultRowHeight="18" customHeight="1"/>
  <cols>
    <col min="1" max="1" width="29.85546875" style="39" customWidth="1"/>
    <col min="2" max="2" width="10.140625" style="39" customWidth="1"/>
    <col min="3" max="3" width="10" style="39" customWidth="1"/>
    <col min="4" max="6" width="9.85546875" style="39" customWidth="1"/>
    <col min="7" max="7" width="10" style="39" customWidth="1"/>
    <col min="8" max="256" width="16.28515625" style="39" customWidth="1"/>
  </cols>
  <sheetData>
    <row r="1" spans="1:8" ht="25.5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20.65" customHeight="1">
      <c r="A2" s="5" t="s">
        <v>1</v>
      </c>
      <c r="B2" s="6"/>
      <c r="C2" s="7"/>
      <c r="D2" s="7"/>
      <c r="E2" s="7"/>
      <c r="F2" s="7"/>
      <c r="G2" s="7"/>
      <c r="H2" s="8"/>
    </row>
    <row r="3" spans="1:8" ht="20.45" customHeight="1">
      <c r="A3" s="9" t="s">
        <v>2</v>
      </c>
      <c r="B3" s="10"/>
      <c r="C3" s="11"/>
      <c r="D3" s="11"/>
      <c r="E3" s="11"/>
      <c r="F3" s="11"/>
      <c r="G3" s="11"/>
      <c r="H3" s="8"/>
    </row>
    <row r="4" spans="1:8" ht="20.45" customHeight="1">
      <c r="A4" s="9" t="s">
        <v>2</v>
      </c>
      <c r="B4" s="10"/>
      <c r="C4" s="11"/>
      <c r="D4" s="11"/>
      <c r="E4" s="11"/>
      <c r="F4" s="11"/>
      <c r="G4" s="11"/>
      <c r="H4" s="8"/>
    </row>
    <row r="5" spans="1:8" ht="20.45" customHeight="1">
      <c r="A5" s="12"/>
      <c r="B5" s="10"/>
      <c r="C5" s="11"/>
      <c r="D5" s="11"/>
      <c r="E5" s="11"/>
      <c r="F5" s="11"/>
      <c r="G5" s="11"/>
      <c r="H5" s="8"/>
    </row>
    <row r="6" spans="1:8" ht="20.45" customHeight="1">
      <c r="A6" s="13" t="s">
        <v>3</v>
      </c>
      <c r="B6" s="14">
        <v>1200</v>
      </c>
      <c r="C6" s="15">
        <v>1500</v>
      </c>
      <c r="D6" s="15">
        <v>2000</v>
      </c>
      <c r="E6" s="15">
        <v>2500</v>
      </c>
      <c r="F6" s="15">
        <v>3000</v>
      </c>
      <c r="G6" s="15">
        <v>3500</v>
      </c>
      <c r="H6" s="8"/>
    </row>
    <row r="7" spans="1:8" ht="20.45" customHeight="1">
      <c r="A7" s="13"/>
      <c r="B7" s="10"/>
      <c r="C7" s="11"/>
      <c r="D7" s="11"/>
      <c r="E7" s="11"/>
      <c r="F7" s="11"/>
      <c r="G7" s="11"/>
      <c r="H7" s="8"/>
    </row>
    <row r="8" spans="1:8" ht="20.45" customHeight="1">
      <c r="A8" s="13" t="s">
        <v>4</v>
      </c>
      <c r="B8" s="10">
        <f>(B6*0.15)</f>
        <v>180</v>
      </c>
      <c r="C8" s="11">
        <f>(C6*0.15)</f>
        <v>225</v>
      </c>
      <c r="D8" s="11">
        <f>(D6*0.15)</f>
        <v>300</v>
      </c>
      <c r="E8" s="11">
        <f>(E6*0.15)</f>
        <v>375</v>
      </c>
      <c r="F8" s="11">
        <f>(F6*0.15)</f>
        <v>450</v>
      </c>
      <c r="G8" s="11">
        <f>(G6*0.15)</f>
        <v>525</v>
      </c>
      <c r="H8" s="8"/>
    </row>
    <row r="9" spans="1:8" ht="20.45" customHeight="1">
      <c r="A9" s="13" t="s">
        <v>5</v>
      </c>
      <c r="B9" s="10">
        <f>(B6-B8)</f>
        <v>1020</v>
      </c>
      <c r="C9" s="11">
        <f>(C6-C8)</f>
        <v>1275</v>
      </c>
      <c r="D9" s="11">
        <f>(D6-D8)</f>
        <v>1700</v>
      </c>
      <c r="E9" s="11">
        <f>(E6-E8)</f>
        <v>2125</v>
      </c>
      <c r="F9" s="11">
        <f>(F6-F8)</f>
        <v>2550</v>
      </c>
      <c r="G9" s="11">
        <f>(G6-G8)</f>
        <v>2975</v>
      </c>
      <c r="H9" s="8"/>
    </row>
    <row r="10" spans="1:8" ht="20.45" customHeight="1">
      <c r="A10" s="12"/>
      <c r="B10" s="10"/>
      <c r="C10" s="11"/>
      <c r="D10" s="11"/>
      <c r="E10" s="11"/>
      <c r="F10" s="11"/>
      <c r="G10" s="11"/>
      <c r="H10" s="8"/>
    </row>
    <row r="11" spans="1:8" ht="20.45" customHeight="1">
      <c r="A11" s="13" t="s">
        <v>6</v>
      </c>
      <c r="B11" s="16">
        <v>95</v>
      </c>
      <c r="C11" s="17">
        <f t="shared" ref="C11:G11" si="0">$B$11</f>
        <v>95</v>
      </c>
      <c r="D11" s="17">
        <f t="shared" si="0"/>
        <v>95</v>
      </c>
      <c r="E11" s="17">
        <f t="shared" si="0"/>
        <v>95</v>
      </c>
      <c r="F11" s="17">
        <f t="shared" si="0"/>
        <v>95</v>
      </c>
      <c r="G11" s="17">
        <f t="shared" si="0"/>
        <v>95</v>
      </c>
      <c r="H11" s="40" t="s">
        <v>2</v>
      </c>
    </row>
    <row r="12" spans="1:8" ht="20.45" customHeight="1">
      <c r="A12" s="13" t="s">
        <v>7</v>
      </c>
      <c r="B12" s="18">
        <v>0.2</v>
      </c>
      <c r="C12" s="19">
        <v>0.2</v>
      </c>
      <c r="D12" s="19">
        <v>0.2</v>
      </c>
      <c r="E12" s="19">
        <v>0.2</v>
      </c>
      <c r="F12" s="19">
        <v>0.2</v>
      </c>
      <c r="G12" s="19">
        <v>0.2</v>
      </c>
      <c r="H12" s="8"/>
    </row>
    <row r="13" spans="1:8" ht="20.45" customHeight="1">
      <c r="A13" s="13" t="s">
        <v>8</v>
      </c>
      <c r="B13" s="20">
        <f>(B11*(1-B12))</f>
        <v>76</v>
      </c>
      <c r="C13" s="21">
        <f>(C11*(1-C12))</f>
        <v>76</v>
      </c>
      <c r="D13" s="21">
        <f>(D11*(1-D12))</f>
        <v>76</v>
      </c>
      <c r="E13" s="21">
        <f>(E11*(1-E12))</f>
        <v>76</v>
      </c>
      <c r="F13" s="21">
        <f>(F11*(1-F12))</f>
        <v>76</v>
      </c>
      <c r="G13" s="21">
        <f>(G11*(1-G12))</f>
        <v>76</v>
      </c>
      <c r="H13" s="8"/>
    </row>
    <row r="14" spans="1:8" ht="20.45" customHeight="1">
      <c r="A14" s="13" t="s">
        <v>9</v>
      </c>
      <c r="B14" s="20">
        <f>(B9*B13)</f>
        <v>77520</v>
      </c>
      <c r="C14" s="21">
        <f>(C9*C13)</f>
        <v>96900</v>
      </c>
      <c r="D14" s="21">
        <f>(D9*D13)</f>
        <v>129200</v>
      </c>
      <c r="E14" s="21">
        <f>(E9*E13)</f>
        <v>161500</v>
      </c>
      <c r="F14" s="21">
        <f>(F9*F13)</f>
        <v>193800</v>
      </c>
      <c r="G14" s="21">
        <f>(G9*G13)</f>
        <v>226100</v>
      </c>
      <c r="H14" s="8"/>
    </row>
    <row r="15" spans="1:8" ht="20.45" customHeight="1">
      <c r="A15" s="12"/>
      <c r="B15" s="22" t="s">
        <v>2</v>
      </c>
      <c r="C15" s="11"/>
      <c r="D15" s="11"/>
      <c r="E15" s="11"/>
      <c r="F15" s="11"/>
      <c r="G15" s="11"/>
      <c r="H15" s="8"/>
    </row>
    <row r="16" spans="1:8" ht="20.45" customHeight="1">
      <c r="A16" s="23" t="s">
        <v>10</v>
      </c>
      <c r="B16" s="24"/>
      <c r="C16" s="25"/>
      <c r="D16" s="25"/>
      <c r="E16" s="25"/>
      <c r="F16" s="25"/>
      <c r="G16" s="25"/>
      <c r="H16" s="8"/>
    </row>
    <row r="17" spans="1:8" ht="20.45" customHeight="1">
      <c r="A17" s="23" t="s">
        <v>11</v>
      </c>
      <c r="B17" s="26">
        <f>(B14/11)</f>
        <v>7047.272727272727</v>
      </c>
      <c r="C17" s="27">
        <f>(C14/11)</f>
        <v>8809.0909090909099</v>
      </c>
      <c r="D17" s="27">
        <f>(D14/11)</f>
        <v>11745.454545454546</v>
      </c>
      <c r="E17" s="27">
        <f>(E14/11)</f>
        <v>14681.818181818182</v>
      </c>
      <c r="F17" s="27">
        <f>(F14/11)</f>
        <v>17618.18181818182</v>
      </c>
      <c r="G17" s="27">
        <f>(G14/11)</f>
        <v>20554.545454545456</v>
      </c>
      <c r="H17" s="8"/>
    </row>
    <row r="18" spans="1:8" ht="20.45" customHeight="1">
      <c r="A18" s="23" t="s">
        <v>12</v>
      </c>
      <c r="B18" s="26">
        <f>(B14/12)</f>
        <v>6460</v>
      </c>
      <c r="C18" s="27">
        <f>(C14/12)</f>
        <v>8075</v>
      </c>
      <c r="D18" s="27">
        <f>(D14/12)</f>
        <v>10766.666666666666</v>
      </c>
      <c r="E18" s="27">
        <f>(E14/12)</f>
        <v>13458.333333333334</v>
      </c>
      <c r="F18" s="27">
        <f>(F14/12)</f>
        <v>16150</v>
      </c>
      <c r="G18" s="27">
        <f>(G14/12)</f>
        <v>18841.666666666668</v>
      </c>
      <c r="H18" s="8"/>
    </row>
    <row r="19" spans="1:8" ht="20.45" customHeight="1">
      <c r="A19" s="12"/>
      <c r="B19" s="10"/>
      <c r="C19" s="11"/>
      <c r="D19" s="11"/>
      <c r="E19" s="11"/>
      <c r="F19" s="11"/>
      <c r="G19" s="11"/>
      <c r="H19" s="8"/>
    </row>
    <row r="20" spans="1:8" ht="20.45" customHeight="1">
      <c r="A20" s="13" t="s">
        <v>13</v>
      </c>
      <c r="B20" s="10"/>
      <c r="C20" s="11"/>
      <c r="D20" s="11"/>
      <c r="E20" s="11"/>
      <c r="F20" s="11"/>
      <c r="G20" s="11"/>
      <c r="H20" s="8"/>
    </row>
    <row r="21" spans="1:8" ht="20.45" customHeight="1">
      <c r="A21" s="13" t="s">
        <v>14</v>
      </c>
      <c r="B21" s="16">
        <v>300</v>
      </c>
      <c r="C21" s="17">
        <v>300</v>
      </c>
      <c r="D21" s="17">
        <v>300</v>
      </c>
      <c r="E21" s="17">
        <v>300</v>
      </c>
      <c r="F21" s="17">
        <v>300</v>
      </c>
      <c r="G21" s="17">
        <v>300</v>
      </c>
      <c r="H21" s="8"/>
    </row>
    <row r="22" spans="1:8" ht="20.45" customHeight="1">
      <c r="A22" s="28" t="s">
        <v>15</v>
      </c>
      <c r="B22" s="20">
        <f>(B6*B21)</f>
        <v>360000</v>
      </c>
      <c r="C22" s="21">
        <f>(C6*C21)</f>
        <v>450000</v>
      </c>
      <c r="D22" s="21">
        <f>(D6*D21)</f>
        <v>600000</v>
      </c>
      <c r="E22" s="21">
        <f>(E6*E21)</f>
        <v>750000</v>
      </c>
      <c r="F22" s="21">
        <f>(F6*F21)</f>
        <v>900000</v>
      </c>
      <c r="G22" s="21">
        <f>(G6*G21)</f>
        <v>1050000</v>
      </c>
      <c r="H22" s="8"/>
    </row>
    <row r="23" spans="1:8" ht="20.45" customHeight="1">
      <c r="A23" s="13" t="s">
        <v>16</v>
      </c>
      <c r="B23" s="29">
        <v>3</v>
      </c>
      <c r="C23" s="30">
        <v>3</v>
      </c>
      <c r="D23" s="30">
        <v>3</v>
      </c>
      <c r="E23" s="30">
        <v>3</v>
      </c>
      <c r="F23" s="30">
        <v>3</v>
      </c>
      <c r="G23" s="30">
        <v>3</v>
      </c>
      <c r="H23" s="8"/>
    </row>
    <row r="24" spans="1:8" ht="20.45" customHeight="1">
      <c r="A24" s="28" t="s">
        <v>17</v>
      </c>
      <c r="B24" s="20">
        <f>(B14/0.56)*B23</f>
        <v>415285.71428571426</v>
      </c>
      <c r="C24" s="21">
        <f>(C14/0.56)*C23</f>
        <v>519107.14285714278</v>
      </c>
      <c r="D24" s="21">
        <f>(D14/0.56)*D23</f>
        <v>692142.85714285704</v>
      </c>
      <c r="E24" s="21">
        <f>(E14/0.56)*E23</f>
        <v>865178.57142857136</v>
      </c>
      <c r="F24" s="21">
        <f>(F14/0.56)*F23</f>
        <v>1038214.2857142856</v>
      </c>
      <c r="G24" s="21">
        <f>(G14/0.56)*G23</f>
        <v>1211249.9999999998</v>
      </c>
      <c r="H24" s="8"/>
    </row>
    <row r="25" spans="1:8" ht="18" customHeight="1">
      <c r="A25" s="31"/>
      <c r="B25" s="32"/>
      <c r="C25" s="32"/>
      <c r="D25" s="32"/>
      <c r="E25" s="32"/>
      <c r="F25" s="32"/>
      <c r="G25" s="32"/>
      <c r="H25" s="33"/>
    </row>
    <row r="26" spans="1:8" ht="18" customHeight="1">
      <c r="A26" s="34"/>
      <c r="B26" s="35"/>
      <c r="C26" s="35"/>
      <c r="D26" s="35"/>
      <c r="E26" s="35"/>
      <c r="F26" s="35"/>
      <c r="G26" s="35"/>
      <c r="H26" s="33"/>
    </row>
    <row r="27" spans="1:8" ht="18" customHeight="1">
      <c r="A27" s="34"/>
      <c r="B27" s="35"/>
      <c r="C27" s="35"/>
      <c r="D27" s="35"/>
      <c r="E27" s="35"/>
      <c r="F27" s="35"/>
      <c r="G27" s="35"/>
      <c r="H27" s="33"/>
    </row>
    <row r="28" spans="1:8" ht="18" customHeight="1">
      <c r="A28" s="34"/>
      <c r="B28" s="35"/>
      <c r="C28" s="35"/>
      <c r="D28" s="35"/>
      <c r="E28" s="35"/>
      <c r="F28" s="35"/>
      <c r="G28" s="35"/>
      <c r="H28" s="33"/>
    </row>
    <row r="29" spans="1:8" ht="18" customHeight="1">
      <c r="A29" s="34"/>
      <c r="B29" s="35"/>
      <c r="C29" s="35"/>
      <c r="D29" s="35"/>
      <c r="E29" s="35"/>
      <c r="F29" s="35"/>
      <c r="G29" s="35"/>
      <c r="H29" s="33"/>
    </row>
    <row r="30" spans="1:8" ht="18" customHeight="1">
      <c r="A30" s="34"/>
      <c r="B30" s="35"/>
      <c r="C30" s="35"/>
      <c r="D30" s="35"/>
      <c r="E30" s="35"/>
      <c r="F30" s="35"/>
      <c r="G30" s="35"/>
      <c r="H30" s="33"/>
    </row>
    <row r="31" spans="1:8" ht="18" customHeight="1">
      <c r="A31" s="34"/>
      <c r="B31" s="35"/>
      <c r="C31" s="35"/>
      <c r="D31" s="35"/>
      <c r="E31" s="35"/>
      <c r="F31" s="35"/>
      <c r="G31" s="35"/>
      <c r="H31" s="33"/>
    </row>
    <row r="32" spans="1:8" ht="18" customHeight="1">
      <c r="A32" s="34"/>
      <c r="B32" s="35"/>
      <c r="C32" s="35"/>
      <c r="D32" s="35"/>
      <c r="E32" s="35"/>
      <c r="F32" s="35"/>
      <c r="G32" s="35"/>
      <c r="H32" s="33"/>
    </row>
    <row r="33" spans="1:8" ht="18" customHeight="1">
      <c r="A33" s="36"/>
      <c r="B33" s="37"/>
      <c r="C33" s="37"/>
      <c r="D33" s="37"/>
      <c r="E33" s="37"/>
      <c r="F33" s="37"/>
      <c r="G33" s="37"/>
      <c r="H33" s="38"/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2021-12-22T17:34:19Z</dcterms:created>
  <dcterms:modified xsi:type="dcterms:W3CDTF">2021-12-22T17:34:19Z</dcterms:modified>
  <cp:category/>
  <cp:contentStatus/>
</cp:coreProperties>
</file>